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<sst xmlns="http://schemas.openxmlformats.org/spreadsheetml/2006/main" count="48" uniqueCount="42">
  <si>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</si>
  <si>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</si>
  <si>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</si>
  <si>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</si>
  <si>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</si>
  <si>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</si>
  <si>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</si>
  <si>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</si>
  <si>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Syksy 2013</t>
  </si>
  <si>
    <t>Tampereen ydinkeskusta</t>
  </si>
  <si>
    <t>vuorokausiliikenne</t>
  </si>
  <si>
    <t>09.13 - 11.13</t>
  </si>
  <si>
    <t>Satakunnankatu (itäpuoli) - länteen</t>
  </si>
  <si>
    <t>Satakunnankatu (itäpuoli) - itään</t>
  </si>
  <si>
    <t>Satakunnankatu (itäpuoli) - Yhteensä</t>
  </si>
  <si>
    <t>Hämeenpuisto - etelä</t>
  </si>
  <si>
    <t>Hämeenpuisto - pohjoinen</t>
  </si>
  <si>
    <t>Hämeenpuisto - Yhteensä</t>
  </si>
  <si>
    <t>Satakunnankatu (länsipuoli) - itä</t>
  </si>
  <si>
    <t>Satakunnankatu (länsipuoli) - länsi</t>
  </si>
  <si>
    <t>Satakunnankatu (länsipuoli) - Yhteensä</t>
  </si>
  <si>
    <t>Itsenäisyydenkatu - keskustaan</t>
  </si>
  <si>
    <t>Itsenäisyydenkatu - keskustasta</t>
  </si>
  <si>
    <t>Itsenäisyydenkatu - Yhteensä</t>
  </si>
  <si>
    <t>Kalevantie - keskustaan</t>
  </si>
  <si>
    <t>Kalevantie - keskustasta</t>
  </si>
  <si>
    <t>Kalevantie - Yhteensä</t>
  </si>
  <si>
    <t>Hatanpään valtatie - keskustasta</t>
  </si>
  <si>
    <t>Hatanpään valtatie - keskustaan</t>
  </si>
  <si>
    <t>Hatanpään valtatie - Yhteensä</t>
  </si>
  <si>
    <t>Tampereen valtatie - itä</t>
  </si>
  <si>
    <t>Tampereen valtatie - länsi</t>
  </si>
  <si>
    <t>Tampereen valtatie - Yhteensä</t>
  </si>
  <si>
    <t>Pirkankatu - keskustaan</t>
  </si>
  <si>
    <t>Pirkankatu - keskustasta</t>
  </si>
  <si>
    <t>Pirkankatu - Yhteensä</t>
  </si>
  <si>
    <t>YHTEENSÄ</t>
  </si>
  <si>
    <t xml:space="preserve"> Syksy 2012</t>
  </si>
  <si>
    <t xml:space="preserve"> Kesä 2013</t>
  </si>
  <si>
    <t xml:space="preserve"> Syksy 2013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</si>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</sst>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37</v>
      </c>
      <c r="C9" t="s" s="3">
        <v>38</v>
      </c>
      <c r="D9" t="s" s="3">
        <v>39</v>
      </c>
      <c r="E9" t="s" s="3">
        <v>40</v>
      </c>
      <c r="F9" t="s" s="3">
        <v>41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2343.0</v>
      </c>
      <c r="C13" t="n" s="7">
        <v>1771.0</v>
      </c>
      <c r="D13" t="n" s="7">
        <v>2084.0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2496.0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7056.0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7158.0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6348.0</v>
      </c>
      <c r="C19" t="n" s="7">
        <v>7866.0</v>
      </c>
      <c r="D19" t="n" s="7">
        <v>8122.0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D23" t="n" s="7">
        <v>7842.0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1043.0</v>
      </c>
      <c r="C25" t="n" s="7">
        <v>1012.0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1976.0</v>
      </c>
      <c r="C26" t="n" s="7">
        <v>1762.0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10638.0</v>
      </c>
      <c r="C28" t="n" s="7">
        <v>8078.0</v>
      </c>
      <c r="D28" t="n" s="7">
        <v>2194.0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11313.0</v>
      </c>
      <c r="C29" t="n" s="7">
        <v>10344.0</v>
      </c>
      <c r="D29" t="n" s="7">
        <v>11534.0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D31" t="n" s="7">
        <v>10163.0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5">
        <v>36</v>
      </c>
      <c r="B34" s="11">
        <f>SUM(B12,B15,B18,B21,B24,B27,B30,B33)</f>
      </c>
      <c r="C34" s="11">
        <f>SUM(C12,C15,C18,C21,C24,C27,C30,C33)</f>
      </c>
      <c r="D34" s="11">
        <f>SUM(D12,D15,D18,D21,D24,D27,D30,D33)</f>
      </c>
      <c r="E34" s="12">
        <f>if(or(B34=0, isblank(D34), trim(D34)=""),"", (D34-B34)/B34)</f>
      </c>
      <c r="F34" s="12">
        <f>if(or(C34=0, isblank(D34), trim(D34)=""),"", (D34-C34)/C34)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