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<sst xmlns="http://schemas.openxmlformats.org/spreadsheetml/2006/main" count="54" uniqueCount="48">
  <si>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</si>
  <si>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</si>
  <si>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</si>
  <si>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</si>
  <si>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</si>
  <si>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</si>
  <si>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</si>
  <si>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</si>
  <si>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2020</t>
  </si>
  <si>
    <t>pyöräily</t>
  </si>
  <si>
    <t>vuorokausiliikenne</t>
  </si>
  <si>
    <t>12.20 - 02.21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</si>
  <si>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</si>
  <si>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</si>
  <si>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</si>
  <si>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</si>
  <si>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</si>
  <si>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</si>
  <si>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</si>
  <si>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</si>
  <si>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</si>
  <si>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</si>
  <si>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</si>
  <si>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</si>
  <si>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</si>
  <si>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</si>
  <si>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</si>
  <si>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</si>
  <si>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</si>
  <si>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</si>
  <si>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keskustaan</t>
  </si>
  <si>
    <t>Koskikeskus PP - keskustasta</t>
  </si>
  <si>
    <t>Koskikeskus PP - Yhteensä</t>
  </si>
  <si>
    <t>Palatsinraitin silta PP - keskustaan</t>
  </si>
  <si>
    <t>Palatsinraitin silta PP - keskustasta</t>
  </si>
  <si>
    <t>Palatsinraitin silta PP - Yhteensä</t>
  </si>
  <si>
    <t>Nekala PP - keskustasta</t>
  </si>
  <si>
    <t>Nekala PP - keskustaan</t>
  </si>
  <si>
    <t>Nekala PP - Yhteensä</t>
  </si>
  <si>
    <t>Sammonkatu PP - keskustasta</t>
  </si>
  <si>
    <t>Sammonkatu PP - keskustaan</t>
  </si>
  <si>
    <t>Sammonkatu PP - Yhteensä</t>
  </si>
  <si>
    <t>YHTEENSÄ</t>
  </si>
  <si>
    <t xml:space="preserve"> Talvi 2019</t>
  </si>
  <si>
    <t xml:space="preserve"> Syksy 2020</t>
  </si>
  <si>
    <t xml:space="preserve"> Talvi 2020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</si>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</sst>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43</v>
      </c>
      <c r="C9" t="s" s="3">
        <v>44</v>
      </c>
      <c r="D9" t="s" s="3">
        <v>45</v>
      </c>
      <c r="E9" t="s" s="3">
        <v>46</v>
      </c>
      <c r="F9" t="s" s="3">
        <v>47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5">
        <v>13</v>
      </c>
      <c r="B11" s="11">
        <f>SUM(B10:B10)</f>
      </c>
      <c r="C11" s="11">
        <f>SUM(C10:C10)</f>
      </c>
      <c r="D11" s="11">
        <f>SUM(D10:D10)</f>
      </c>
      <c r="E11" s="12">
        <f>if(or(B11=0, isblank(D11), trim(D11)=""),"", (D11-B11)/B11)</f>
      </c>
      <c r="F11" s="12">
        <f>if(or(C11=0, isblank(D11), trim(D11)=""),"",(D11-C11)/C11)</f>
      </c>
    </row>
    <row r="12">
      <c r="A12" t="s" s="6">
        <v>14</v>
      </c>
      <c r="B12" t="n" s="7">
        <v>0.0</v>
      </c>
      <c r="E12" s="4">
        <f>if(or(B12=0, isblank(D12), trim(D12)=""),"", (D12-B12)/B12)</f>
      </c>
      <c r="F12" s="4">
        <f>if(or(C12=0, isblank(D12), trim(D12)=""),"",(D12-C12)/C12)</f>
      </c>
    </row>
    <row r="13">
      <c r="A13" t="s" s="5">
        <v>15</v>
      </c>
      <c r="B13" s="11">
        <f>SUM(B12:B12)</f>
      </c>
      <c r="C13" s="11">
        <f>SUM(C12:C12)</f>
      </c>
      <c r="D13" s="11">
        <f>SUM(D12:D12)</f>
      </c>
      <c r="E13" s="12">
        <f>if(or(B13=0, isblank(D13), trim(D13)=""),"", (D13-B13)/B13)</f>
      </c>
      <c r="F13" s="12">
        <f>if(or(C13=0, isblank(D13), trim(D13)=""),"",(D13-C13)/C13)</f>
      </c>
    </row>
    <row r="14">
      <c r="A14" t="s" s="6">
        <v>16</v>
      </c>
      <c r="B14" t="n" s="7">
        <v>365.0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SUM(B14:B14)</f>
      </c>
      <c r="C15" s="11">
        <f>SUM(C14:C14)</f>
      </c>
      <c r="D15" s="11">
        <f>SUM(D14:D14)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320.0</v>
      </c>
      <c r="C16" t="n" s="7">
        <v>776.0</v>
      </c>
      <c r="D16" t="n" s="7">
        <v>139.0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297.0</v>
      </c>
      <c r="C17" t="n" s="7">
        <v>751.0</v>
      </c>
      <c r="D17" t="n" s="7">
        <v>243.0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461.0</v>
      </c>
      <c r="C19" t="n" s="7">
        <v>1616.0</v>
      </c>
      <c r="D19" t="n" s="7">
        <v>505.0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458.0</v>
      </c>
      <c r="C20" t="n" s="7">
        <v>484.0</v>
      </c>
      <c r="D20" t="n" s="7">
        <v>41.0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154.0</v>
      </c>
      <c r="C22" t="n" s="7">
        <v>551.0</v>
      </c>
      <c r="D22" t="n" s="7">
        <v>152.0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119.0</v>
      </c>
      <c r="C23" t="n" s="7">
        <v>244.0</v>
      </c>
      <c r="D23" t="n" s="7">
        <v>74.0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527.0</v>
      </c>
      <c r="C25" t="n" s="7">
        <v>0.0</v>
      </c>
      <c r="D25" t="n" s="7">
        <v>0.0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554.0</v>
      </c>
      <c r="C26" t="n" s="7">
        <v>0.0</v>
      </c>
      <c r="D26" t="n" s="7">
        <v>0.0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240.0</v>
      </c>
      <c r="C28" t="n" s="7">
        <v>35.0</v>
      </c>
      <c r="D28" t="n" s="7">
        <v>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160.0</v>
      </c>
      <c r="C29" t="n" s="7">
        <v>30.0</v>
      </c>
      <c r="D29" t="n" s="7">
        <v>0.0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253.0</v>
      </c>
      <c r="C31" t="n" s="7">
        <v>188.0</v>
      </c>
      <c r="D31" t="n" s="7">
        <v>43.0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253.0</v>
      </c>
      <c r="C32" t="n" s="7">
        <v>220.0</v>
      </c>
      <c r="D32" t="n" s="7">
        <v>44.0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170.0</v>
      </c>
      <c r="C34" t="n" s="7">
        <v>410.0</v>
      </c>
      <c r="D34" t="n" s="7">
        <v>124.0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165.0</v>
      </c>
      <c r="C35" t="n" s="7">
        <v>422.0</v>
      </c>
      <c r="D35" t="n" s="7">
        <v>122.0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B37" t="n" s="7">
        <v>186.0</v>
      </c>
      <c r="C37" t="n" s="7">
        <v>870.0</v>
      </c>
      <c r="D37" t="n" s="7">
        <v>260.0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B38" t="n" s="7">
        <v>179.0</v>
      </c>
      <c r="C38" t="n" s="7">
        <v>908.0</v>
      </c>
      <c r="D38" t="n" s="7">
        <v>269.0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5">
        <v>42</v>
      </c>
      <c r="B40" s="11">
        <f>SUM(B11,B13,B15,B18,B21,B24,B27,B30,B33,B36,B39)</f>
      </c>
      <c r="C40" s="11">
        <f>SUM(C11,C13,C15,C18,C21,C24,C27,C30,C33,C36,C39)</f>
      </c>
      <c r="D40" s="11">
        <f>SUM(D11,D13,D15,D18,D21,D24,D27,D30,D33,D36,D39)</f>
      </c>
      <c r="E40" s="12">
        <f>if(or(B40=0, isblank(D40), trim(D40)=""),"", (D40-B40)/B40)</f>
      </c>
      <c r="F40" s="12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