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'tulos'!$A$9:$D$36</definedName>
  </definedNames>
  <calcPr calcId="152511"/>
</workbook>
</file>

<file path=xl/sharedStrings.xml><?xml version="1.0" encoding="utf-8"?>
<sst xmlns="http://schemas.openxmlformats.org/spreadsheetml/2006/main" count="51" uniqueCount="45">
  <si>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</si>
  <si>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</si>
  <si>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</si>
  <si>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</si>
  <si>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</si>
  <si>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</si>
  <si>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</si>
  <si>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</si>
  <si>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Kevät 2022</t>
  </si>
  <si>
    <t>Siltojen ja Pispalan kannaksen ylittävä liikenne</t>
  </si>
  <si>
    <t>vuorokausiliikenne</t>
  </si>
  <si>
    <t>03.22 - 05.22</t>
  </si>
  <si>
    <t>Paasikiventie - keskustaan</t>
  </si>
  <si>
    <t>Paasikiventie - keskustasta</t>
  </si>
  <si>
    <t>Paasikiventie - Yhteensä</t>
  </si>
  <si>
    <t>Pispalan valtatie - keskustasta</t>
  </si>
  <si>
    <t>Pispalan valtatie - keskustaan</t>
  </si>
  <si>
    <t>Pispalan valtatie - Yhteensä</t>
  </si>
  <si>
    <t>Kekkosentie - itä</t>
  </si>
  <si>
    <t>Kekkosentie - länsi</t>
  </si>
  <si>
    <t>Kekkosentie - Yhteensä</t>
  </si>
  <si>
    <t>Teiskontie - keskustaan</t>
  </si>
  <si>
    <t>Teiskontie - keskustasta</t>
  </si>
  <si>
    <t>Teiskontie - Yhteensä</t>
  </si>
  <si>
    <t>Sammonkatu - keskustaan</t>
  </si>
  <si>
    <t>Sammonkatu - keskustasta</t>
  </si>
  <si>
    <t>Sammonkatu - Yhteensä</t>
  </si>
  <si>
    <t>Iidesranta - itä</t>
  </si>
  <si>
    <t>Iidesranta - länsi</t>
  </si>
  <si>
    <t>Iidesranta - Yhteensä</t>
  </si>
  <si>
    <t>Nekalantie - keskustaan</t>
  </si>
  <si>
    <t>Nekalantie - keskustasta</t>
  </si>
  <si>
    <t>Nekalantie - Yhteensä</t>
  </si>
  <si>
    <t>Lempääläntie - keskustaan</t>
  </si>
  <si>
    <t>Lempääläntie - keskustasta</t>
  </si>
  <si>
    <t>Lempääläntie - Yhteensä</t>
  </si>
  <si>
    <t>Hatanpään valtatie - keskustaan</t>
  </si>
  <si>
    <t>Hatanpään valtatie - keskustasta</t>
  </si>
  <si>
    <t>Hatanpään valtatie - Yhteensä</t>
  </si>
  <si>
    <t>YHTEENSÄ</t>
  </si>
  <si>
    <t xml:space="preserve"> Kevät 2021</t>
  </si>
  <si>
    <t xml:space="preserve"> Talvi 2021</t>
  </si>
  <si>
    <t xml:space="preserve"> Kevät 2022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</si>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</sst>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40</v>
      </c>
      <c r="C9" t="s" s="3">
        <v>41</v>
      </c>
      <c r="D9" t="s" s="3">
        <v>42</v>
      </c>
      <c r="E9" t="s" s="3">
        <v>43</v>
      </c>
      <c r="F9" t="s" s="3">
        <v>44</v>
      </c>
    </row>
    <row r="10">
      <c r="A10" t="s" s="6">
        <v>12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14999.0</v>
      </c>
      <c r="C16" t="n" s="7">
        <v>14854.0</v>
      </c>
      <c r="D16" t="n" s="7">
        <v>16076.0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13207.0</v>
      </c>
      <c r="C17" t="n" s="7">
        <v>13980.0</v>
      </c>
      <c r="D17" t="n" s="7">
        <v>14190.0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3166.0</v>
      </c>
      <c r="C19" t="n" s="7">
        <v>2901.0</v>
      </c>
      <c r="D19" t="n" s="7">
        <v>3255.0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B20" t="n" s="7">
        <v>2833.0</v>
      </c>
      <c r="C20" t="n" s="7">
        <v>2689.0</v>
      </c>
      <c r="D20" t="n" s="7">
        <v>3056.0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B22" t="n" s="7">
        <v>2458.0</v>
      </c>
      <c r="C22" t="n" s="7">
        <v>2030.0</v>
      </c>
      <c r="D22" t="n" s="7">
        <v>2243.0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B23" t="n" s="7">
        <v>2537.0</v>
      </c>
      <c r="C23" t="n" s="7">
        <v>2594.0</v>
      </c>
      <c r="D23" t="n" s="7">
        <v>2559.0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B25" t="n" s="7">
        <v>1517.0</v>
      </c>
      <c r="C25" t="n" s="7">
        <v>1345.0</v>
      </c>
      <c r="D25" t="n" s="7">
        <v>1399.0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B26" t="n" s="7">
        <v>8368.0</v>
      </c>
      <c r="C26" t="n" s="7">
        <v>7174.0</v>
      </c>
      <c r="D26" t="n" s="7">
        <v>7443.0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B28" t="n" s="7">
        <v>3858.0</v>
      </c>
      <c r="C28" t="n" s="7">
        <v>2649.0</v>
      </c>
      <c r="D28" t="n" s="7">
        <v>2710.0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B29" t="n" s="7">
        <v>2819.0</v>
      </c>
      <c r="C29" t="n" s="7">
        <v>2077.0</v>
      </c>
      <c r="D29" t="n" s="7">
        <v>2206.0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6">
        <v>33</v>
      </c>
      <c r="D31" t="n" s="7">
        <v>12190.0</v>
      </c>
      <c r="E31" s="4">
        <f>if(or(B31=0, isblank(D31), trim(D31)=""),"", (D31-B31)/B31)</f>
      </c>
      <c r="F31" s="4">
        <f>if(or(C31=0, isblank(D31), trim(D31)=""),"",(D31-C31)/C31)</f>
      </c>
    </row>
    <row r="32">
      <c r="A32" t="s" s="6">
        <v>34</v>
      </c>
      <c r="B32" t="n" s="7">
        <v>8466.0</v>
      </c>
      <c r="C32" t="n" s="7">
        <v>3557.0</v>
      </c>
      <c r="D32" t="n" s="7">
        <v>10769.0</v>
      </c>
      <c r="E32" s="4">
        <f>if(or(B32=0, isblank(D32), trim(D32)=""),"", (D32-B32)/B32)</f>
      </c>
      <c r="F32" s="4">
        <f>if(or(C32=0, isblank(D32), trim(D32)=""),"",(D32-C32)/C32)</f>
      </c>
    </row>
    <row r="33">
      <c r="A33" t="s" s="5">
        <v>35</v>
      </c>
      <c r="B33" s="11">
        <f>SUM(B31:B32)</f>
      </c>
      <c r="C33" s="11">
        <f>SUM(C31:C32)</f>
      </c>
      <c r="D33" s="11">
        <f>SUM(D31:D32)</f>
      </c>
      <c r="E33" s="12">
        <f>if(or(B33=0, isblank(D33), trim(D33)=""),"", (D33-B33)/B33)</f>
      </c>
      <c r="F33" s="12">
        <f>if(or(C33=0, isblank(D33), trim(D33)=""),"",(D33-C33)/C33)</f>
      </c>
    </row>
    <row r="34">
      <c r="A34" t="s" s="6">
        <v>36</v>
      </c>
      <c r="B34" t="n" s="7">
        <v>5119.0</v>
      </c>
      <c r="C34" t="n" s="7">
        <v>3610.0</v>
      </c>
      <c r="D34" t="n" s="7">
        <v>4001.0</v>
      </c>
      <c r="E34" s="4">
        <f>if(or(B34=0, isblank(D34), trim(D34)=""),"", (D34-B34)/B34)</f>
      </c>
      <c r="F34" s="4">
        <f>if(or(C34=0, isblank(D34), trim(D34)=""),"",(D34-C34)/C34)</f>
      </c>
    </row>
    <row r="35">
      <c r="A35" t="s" s="6">
        <v>37</v>
      </c>
      <c r="B35" t="n" s="7">
        <v>5908.0</v>
      </c>
      <c r="C35" t="n" s="7">
        <v>5285.0</v>
      </c>
      <c r="D35" t="n" s="7">
        <v>5550.0</v>
      </c>
      <c r="E35" s="4">
        <f>if(or(B35=0, isblank(D35), trim(D35)=""),"", (D35-B35)/B35)</f>
      </c>
      <c r="F35" s="4">
        <f>if(or(C35=0, isblank(D35), trim(D35)=""),"",(D35-C35)/C35)</f>
      </c>
    </row>
    <row r="36">
      <c r="A36" t="s" s="5">
        <v>38</v>
      </c>
      <c r="B36" s="11">
        <f>SUM(B34:B35)</f>
      </c>
      <c r="C36" s="11">
        <f>SUM(C34:C35)</f>
      </c>
      <c r="D36" s="11">
        <f>SUM(D34:D35)</f>
      </c>
      <c r="E36" s="12">
        <f>if(or(B36=0, isblank(D36), trim(D36)=""),"", (D36-B36)/B36)</f>
      </c>
      <c r="F36" s="12">
        <f>if(or(C36=0, isblank(D36), trim(D36)=""),"",(D36-C36)/C36)</f>
      </c>
    </row>
    <row r="37">
      <c r="A37" t="s" s="5">
        <v>39</v>
      </c>
      <c r="B37" s="11">
        <f>SUM(B12,B15,B18,B21,B24,B27,B30,B33,B36)</f>
      </c>
      <c r="C37" s="11">
        <f>SUM(C12,C15,C18,C21,C24,C27,C30,C33,C36)</f>
      </c>
      <c r="D37" s="11">
        <f>SUM(D12,D15,D18,D21,D24,D27,D30,D33,D36)</f>
      </c>
      <c r="E37" s="12">
        <f>if(or(B37=0, isblank(D37), trim(D37)=""),"", (D37-B37)/B37)</f>
      </c>
      <c r="F37" s="12">
        <f>if(or(C37=0, isblank(D37), trim(D37)=""),"", (D37-C37)/C37)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